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8370" activeTab="0"/>
  </bookViews>
  <sheets>
    <sheet name="ThueTNCN" sheetId="1" r:id="rId1"/>
  </sheets>
  <definedNames/>
  <calcPr fullCalcOnLoad="1"/>
</workbook>
</file>

<file path=xl/sharedStrings.xml><?xml version="1.0" encoding="utf-8"?>
<sst xmlns="http://schemas.openxmlformats.org/spreadsheetml/2006/main" count="5" uniqueCount="5">
  <si>
    <t>TÍNH THUẾ THU NHẬP CÁ NHÂN NĂM 2018</t>
  </si>
  <si>
    <t>Thu nhập tính thuế hàng tháng
(VNĐ)</t>
  </si>
  <si>
    <t>Số người phụ thuộc
(VNĐ)</t>
  </si>
  <si>
    <t>Số thuế thu nhập cá nhân phải nộp
(VNĐ)</t>
  </si>
  <si>
    <r>
      <rPr>
        <b/>
        <sz val="12"/>
        <color indexed="10"/>
        <rFont val="Arial"/>
        <family val="2"/>
      </rPr>
      <t>Lưu ý:</t>
    </r>
    <r>
      <rPr>
        <b/>
        <sz val="12"/>
        <color indexed="8"/>
        <rFont val="Arial"/>
        <family val="2"/>
      </rPr>
      <t xml:space="preserve">
</t>
    </r>
    <r>
      <rPr>
        <sz val="12"/>
        <color indexed="8"/>
        <rFont val="Arial"/>
        <family val="2"/>
      </rPr>
      <t xml:space="preserve">
(1) Chỉ cần nhập thu nhập tính thuế hàng tháng tại ô A3 (màu vàng) và số người phụ thuộc 
tại ô B3 (màu xanh) thì sẽ ra số thuế thu nhập cá nhân phải nộp trong tháng tại ô C3 (màu hồng).
(2) Thu nhập tính thuế đối với thu nhập từ kinh doanh, tiền lương, tiền công là tổng thu nhập chịu thuế quy định tại Điều 10 và Điều 11 của Luật thuế thu nhập cá nhân, trừ các khoản đóng góp bảo hiểm xã hội, bảo hiểm y tế, bảo hiểm thất nghiệp, bảo hiểm trách nhiệm nghề nghiệp đối với một số ngành, nghề phải tham gia bảo hiểm bắt buộc, quỹ hưu trí tự nguyện, các khoản giảm trừ quy định tại Điều 19 và Điều 20 của Luật thuế thu nhập cá nhân.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</si>
</sst>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_);_(* \(#,##0\);_(* &quot;-&quot;??_);_(@_)"/>
  </numFmts>
  <fonts count="47">
    <font>
      <sz val="11"/>
      <color theme="1"/>
      <name val="Calibri"/>
      <family val="2"/>
    </font>
    <font>
      <sz val="11"/>
      <name val="Calibri"/>
      <family val="2"/>
    </font>
    <font>
      <sz val="12"/>
      <color indexed="8"/>
      <name val="Arial"/>
      <family val="2"/>
    </font>
    <font>
      <b/>
      <sz val="12"/>
      <color indexed="8"/>
      <name val="Arial"/>
      <family val="2"/>
    </font>
    <font>
      <sz val="12"/>
      <color indexed="9"/>
      <name val="Arial"/>
      <family val="2"/>
    </font>
    <font>
      <sz val="12"/>
      <name val="Arial"/>
      <family val="2"/>
    </font>
    <font>
      <b/>
      <sz val="13"/>
      <color indexed="62"/>
      <name val="Calibri"/>
      <family val="2"/>
    </font>
    <font>
      <sz val="11"/>
      <color indexed="19"/>
      <name val="Calibri"/>
      <family val="2"/>
    </font>
    <font>
      <sz val="11"/>
      <color indexed="9"/>
      <name val="Calibri"/>
      <family val="2"/>
    </font>
    <font>
      <b/>
      <sz val="11"/>
      <color indexed="62"/>
      <name val="Calibri"/>
      <family val="2"/>
    </font>
    <font>
      <b/>
      <sz val="11"/>
      <color indexed="8"/>
      <name val="Calibri"/>
      <family val="2"/>
    </font>
    <font>
      <sz val="11"/>
      <color indexed="17"/>
      <name val="Calibri"/>
      <family val="2"/>
    </font>
    <font>
      <b/>
      <sz val="11"/>
      <color indexed="9"/>
      <name val="Calibri"/>
      <family val="2"/>
    </font>
    <font>
      <b/>
      <sz val="15"/>
      <color indexed="62"/>
      <name val="Calibri"/>
      <family val="2"/>
    </font>
    <font>
      <u val="single"/>
      <sz val="11"/>
      <color indexed="12"/>
      <name val="Calibri"/>
      <family val="2"/>
    </font>
    <font>
      <u val="single"/>
      <sz val="11"/>
      <color indexed="20"/>
      <name val="Calibri"/>
      <family val="2"/>
    </font>
    <font>
      <sz val="11"/>
      <color indexed="10"/>
      <name val="Calibri"/>
      <family val="2"/>
    </font>
    <font>
      <sz val="11"/>
      <color indexed="62"/>
      <name val="Calibri"/>
      <family val="2"/>
    </font>
    <font>
      <b/>
      <sz val="18"/>
      <color indexed="62"/>
      <name val="Calibri Light"/>
      <family val="2"/>
    </font>
    <font>
      <i/>
      <sz val="11"/>
      <color indexed="23"/>
      <name val="Calibri"/>
      <family val="2"/>
    </font>
    <font>
      <b/>
      <sz val="11"/>
      <color indexed="63"/>
      <name val="Calibri"/>
      <family val="2"/>
    </font>
    <font>
      <b/>
      <sz val="11"/>
      <color indexed="53"/>
      <name val="Calibri"/>
      <family val="2"/>
    </font>
    <font>
      <sz val="11"/>
      <color indexed="53"/>
      <name val="Calibri"/>
      <family val="2"/>
    </font>
    <font>
      <sz val="11"/>
      <color indexed="16"/>
      <name val="Calibri"/>
      <family val="2"/>
    </font>
    <font>
      <b/>
      <sz val="12"/>
      <color indexed="10"/>
      <name val="Arial"/>
      <family val="2"/>
    </font>
    <font>
      <sz val="11"/>
      <color indexed="8"/>
      <name val="Calibri"/>
      <family val="2"/>
    </font>
    <font>
      <b/>
      <sz val="11"/>
      <color theme="0"/>
      <name val="Calibri"/>
      <family val="2"/>
    </font>
    <font>
      <b/>
      <sz val="13"/>
      <color theme="3"/>
      <name val="Calibri"/>
      <family val="2"/>
    </font>
    <font>
      <u val="single"/>
      <sz val="11"/>
      <color rgb="FF0000FF"/>
      <name val="Calibri"/>
      <family val="2"/>
    </font>
    <font>
      <sz val="11"/>
      <color theme="0"/>
      <name val="Calibri"/>
      <family val="2"/>
    </font>
    <font>
      <u val="single"/>
      <sz val="11"/>
      <color rgb="FF800080"/>
      <name val="Calibri"/>
      <family val="2"/>
    </font>
    <font>
      <sz val="11"/>
      <color rgb="FFFF0000"/>
      <name val="Calibri"/>
      <family val="2"/>
    </font>
    <font>
      <b/>
      <sz val="18"/>
      <color theme="3"/>
      <name val="Cambria"/>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sz val="12"/>
      <color theme="1"/>
      <name val="Arial"/>
      <family val="2"/>
    </font>
    <font>
      <b/>
      <sz val="12"/>
      <color theme="1"/>
      <name val="Arial"/>
      <family val="2"/>
    </font>
    <font>
      <sz val="12"/>
      <color theme="0"/>
      <name val="Arial"/>
      <family val="2"/>
    </font>
  </fonts>
  <fills count="37">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33CC"/>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6" fillId="3" borderId="1" applyNumberFormat="0" applyAlignment="0" applyProtection="0"/>
    <xf numFmtId="0" fontId="27" fillId="0" borderId="2" applyNumberFormat="0" applyFill="0" applyAlignment="0" applyProtection="0"/>
    <xf numFmtId="0" fontId="0" fillId="4" borderId="3" applyNumberFormat="0" applyFont="0" applyAlignment="0" applyProtection="0"/>
    <xf numFmtId="0" fontId="28" fillId="0" borderId="0" applyNumberFormat="0" applyFill="0" applyBorder="0" applyAlignment="0" applyProtection="0"/>
    <xf numFmtId="0" fontId="29" fillId="5" borderId="0" applyNumberFormat="0" applyBorder="0" applyAlignment="0" applyProtection="0"/>
    <xf numFmtId="0" fontId="30" fillId="0" borderId="0" applyNumberFormat="0" applyFill="0" applyBorder="0" applyAlignment="0" applyProtection="0"/>
    <xf numFmtId="0" fontId="0" fillId="6" borderId="0" applyNumberFormat="0" applyBorder="0" applyAlignment="0" applyProtection="0"/>
    <xf numFmtId="0" fontId="31" fillId="0" borderId="0" applyNumberFormat="0" applyFill="0" applyBorder="0" applyAlignment="0" applyProtection="0"/>
    <xf numFmtId="0" fontId="0"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8" borderId="6" applyNumberFormat="0" applyAlignment="0" applyProtection="0"/>
    <xf numFmtId="0" fontId="29" fillId="9" borderId="0" applyNumberFormat="0" applyBorder="0" applyAlignment="0" applyProtection="0"/>
    <xf numFmtId="0" fontId="37" fillId="10" borderId="0" applyNumberFormat="0" applyBorder="0" applyAlignment="0" applyProtection="0"/>
    <xf numFmtId="0" fontId="38" fillId="11" borderId="7" applyNumberFormat="0" applyAlignment="0" applyProtection="0"/>
    <xf numFmtId="0" fontId="0" fillId="12" borderId="0" applyNumberFormat="0" applyBorder="0" applyAlignment="0" applyProtection="0"/>
    <xf numFmtId="0" fontId="39" fillId="11" borderId="6"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13" borderId="0" applyNumberFormat="0" applyBorder="0" applyAlignment="0" applyProtection="0"/>
    <xf numFmtId="0" fontId="43"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0"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3">
    <xf numFmtId="0" fontId="0" fillId="0" borderId="0" xfId="0" applyFont="1" applyAlignment="1">
      <alignment/>
    </xf>
    <xf numFmtId="0" fontId="44" fillId="0" borderId="0" xfId="0" applyFont="1" applyAlignment="1">
      <alignment/>
    </xf>
    <xf numFmtId="0" fontId="45" fillId="33" borderId="10" xfId="0" applyFont="1" applyFill="1" applyBorder="1" applyAlignment="1">
      <alignment horizontal="center"/>
    </xf>
    <xf numFmtId="0" fontId="44" fillId="33" borderId="10" xfId="0" applyFont="1" applyFill="1" applyBorder="1" applyAlignment="1">
      <alignment horizontal="center"/>
    </xf>
    <xf numFmtId="0" fontId="45" fillId="0" borderId="10" xfId="0" applyFont="1" applyBorder="1" applyAlignment="1">
      <alignment horizontal="center" vertical="center" wrapText="1"/>
    </xf>
    <xf numFmtId="176" fontId="44" fillId="34" borderId="11" xfId="16" applyNumberFormat="1" applyFont="1" applyFill="1" applyBorder="1" applyAlignment="1">
      <alignment horizontal="center" vertical="center"/>
    </xf>
    <xf numFmtId="0" fontId="44" fillId="35" borderId="10" xfId="0" applyFont="1" applyFill="1" applyBorder="1" applyAlignment="1">
      <alignment horizontal="center" vertical="center"/>
    </xf>
    <xf numFmtId="176" fontId="44" fillId="36" borderId="10" xfId="16" applyNumberFormat="1" applyFont="1" applyFill="1" applyBorder="1" applyAlignment="1">
      <alignment horizontal="center" vertical="center"/>
    </xf>
    <xf numFmtId="0" fontId="46" fillId="0" borderId="0" xfId="0" applyFont="1" applyAlignment="1">
      <alignment/>
    </xf>
    <xf numFmtId="176" fontId="44" fillId="34" borderId="12" xfId="16"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Alignment="1">
      <alignment/>
    </xf>
  </cellXfs>
  <cellStyles count="49">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
  <sheetViews>
    <sheetView tabSelected="1" zoomScale="110" zoomScaleNormal="110" workbookViewId="0" topLeftCell="A1">
      <selection activeCell="D7" sqref="D7"/>
    </sheetView>
  </sheetViews>
  <sheetFormatPr defaultColWidth="9.140625" defaultRowHeight="15"/>
  <cols>
    <col min="1" max="1" width="35.7109375" style="1" bestFit="1" customWidth="1"/>
    <col min="2" max="2" width="23.7109375" style="1" bestFit="1" customWidth="1"/>
    <col min="3" max="3" width="42.7109375" style="1" customWidth="1"/>
    <col min="4" max="4" width="13.421875" style="1" bestFit="1" customWidth="1"/>
    <col min="5" max="6" width="11.57421875" style="1" bestFit="1" customWidth="1"/>
    <col min="7" max="16384" width="9.140625" style="1" customWidth="1"/>
  </cols>
  <sheetData>
    <row r="1" spans="1:3" ht="15.75">
      <c r="A1" s="2" t="s">
        <v>0</v>
      </c>
      <c r="B1" s="3"/>
      <c r="C1" s="3"/>
    </row>
    <row r="2" spans="1:3" ht="31.5">
      <c r="A2" s="4" t="s">
        <v>1</v>
      </c>
      <c r="B2" s="4" t="s">
        <v>2</v>
      </c>
      <c r="C2" s="4" t="s">
        <v>3</v>
      </c>
    </row>
    <row r="3" spans="1:6" ht="15">
      <c r="A3" s="5">
        <v>15000000</v>
      </c>
      <c r="B3" s="6">
        <v>1</v>
      </c>
      <c r="C3" s="7">
        <f>SUM(F3:F9)</f>
        <v>120000</v>
      </c>
      <c r="D3" s="8">
        <f>A3-9000000-(B3*3600000)</f>
        <v>2400000</v>
      </c>
      <c r="E3" s="8">
        <f>IF(D3&lt;0,0,IF(D3&lt;5000000,D3,5000000))</f>
        <v>2400000</v>
      </c>
      <c r="F3" s="8">
        <f>E3*5%</f>
        <v>120000</v>
      </c>
    </row>
    <row r="4" spans="1:6" ht="15">
      <c r="A4" s="9"/>
      <c r="B4" s="6"/>
      <c r="C4" s="7"/>
      <c r="D4" s="8">
        <f>D3-5000000</f>
        <v>-2600000</v>
      </c>
      <c r="E4" s="8">
        <f>IF(D4&lt;0,0,IF(D4&lt;5000000,D4,5000000))</f>
        <v>0</v>
      </c>
      <c r="F4" s="8">
        <f>E4*10%</f>
        <v>0</v>
      </c>
    </row>
    <row r="5" spans="1:6" ht="15" customHeight="1">
      <c r="A5" s="10" t="s">
        <v>4</v>
      </c>
      <c r="B5" s="10"/>
      <c r="C5" s="10"/>
      <c r="D5" s="8">
        <f>D3-10000000</f>
        <v>-7600000</v>
      </c>
      <c r="E5" s="8">
        <f>IF(D5&lt;0,0,IF(D5&lt;8000000,D5,8000000))</f>
        <v>0</v>
      </c>
      <c r="F5" s="8">
        <f>E5*15%</f>
        <v>0</v>
      </c>
    </row>
    <row r="6" spans="1:6" ht="15">
      <c r="A6" s="11"/>
      <c r="B6" s="11"/>
      <c r="C6" s="11"/>
      <c r="D6" s="8">
        <f>D3-18000000</f>
        <v>-15600000</v>
      </c>
      <c r="E6" s="8">
        <f>IF(D6&lt;0,0,IF(D6&lt;14000000,D6,14000000))</f>
        <v>0</v>
      </c>
      <c r="F6" s="8">
        <f>E6*20%</f>
        <v>0</v>
      </c>
    </row>
    <row r="7" spans="1:6" ht="15">
      <c r="A7" s="11"/>
      <c r="B7" s="11"/>
      <c r="C7" s="11"/>
      <c r="D7" s="8">
        <f>D3-32000000</f>
        <v>-29600000</v>
      </c>
      <c r="E7" s="8">
        <f>IF(D7&lt;0,0,IF(D7&lt;20000000,D7,20000000))</f>
        <v>0</v>
      </c>
      <c r="F7" s="8">
        <f>E7*25%</f>
        <v>0</v>
      </c>
    </row>
    <row r="8" spans="1:6" ht="15">
      <c r="A8" s="11"/>
      <c r="B8" s="11"/>
      <c r="C8" s="11"/>
      <c r="D8" s="8">
        <f>D3-52000000</f>
        <v>-49600000</v>
      </c>
      <c r="E8" s="8">
        <f>IF(D8&lt;0,0,IF(D8&lt;28000000,D8,28000000))</f>
        <v>0</v>
      </c>
      <c r="F8" s="8">
        <f>E8*30%</f>
        <v>0</v>
      </c>
    </row>
    <row r="9" spans="1:6" ht="15">
      <c r="A9" s="11"/>
      <c r="B9" s="11"/>
      <c r="C9" s="11"/>
      <c r="D9" s="8">
        <f>D3-80000000</f>
        <v>-77600000</v>
      </c>
      <c r="E9" s="8">
        <f>IF(D9&lt;0,0,D9)</f>
        <v>0</v>
      </c>
      <c r="F9" s="8">
        <f>E9*35%</f>
        <v>0</v>
      </c>
    </row>
    <row r="10" spans="1:6" ht="15">
      <c r="A10" s="11"/>
      <c r="B10" s="11"/>
      <c r="C10" s="11"/>
      <c r="D10" s="12"/>
      <c r="E10" s="12"/>
      <c r="F10" s="12"/>
    </row>
    <row r="11" spans="1:6" ht="15">
      <c r="A11" s="11"/>
      <c r="B11" s="11"/>
      <c r="C11" s="11"/>
      <c r="D11" s="12"/>
      <c r="E11" s="12"/>
      <c r="F11" s="12"/>
    </row>
    <row r="12" spans="1:6" ht="15">
      <c r="A12" s="11"/>
      <c r="B12" s="11"/>
      <c r="C12" s="11"/>
      <c r="D12" s="12"/>
      <c r="E12" s="12"/>
      <c r="F12" s="12"/>
    </row>
    <row r="13" spans="1:6" ht="15">
      <c r="A13" s="11"/>
      <c r="B13" s="11"/>
      <c r="C13" s="11"/>
      <c r="D13" s="12"/>
      <c r="E13" s="12"/>
      <c r="F13" s="12"/>
    </row>
    <row r="14" spans="1:3" ht="15">
      <c r="A14" s="11"/>
      <c r="B14" s="11"/>
      <c r="C14" s="11"/>
    </row>
    <row r="15" spans="1:3" ht="15">
      <c r="A15" s="11"/>
      <c r="B15" s="11"/>
      <c r="C15" s="11"/>
    </row>
    <row r="16" spans="1:3" ht="15">
      <c r="A16" s="11"/>
      <c r="B16" s="11"/>
      <c r="C16" s="11"/>
    </row>
  </sheetData>
  <sheetProtection/>
  <mergeCells count="5">
    <mergeCell ref="A1:C1"/>
    <mergeCell ref="A3:A4"/>
    <mergeCell ref="B3:B4"/>
    <mergeCell ref="C3:C4"/>
    <mergeCell ref="A5:C16"/>
  </mergeCell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2006-09-16T00:00:00Z</dcterms:created>
  <dcterms:modified xsi:type="dcterms:W3CDTF">2018-01-30T04:30:43Z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SOProductBuildV">
    <vt:lpwstr>1033-10.2.0.5978</vt:lpwstr>
  </property>
</Properties>
</file>